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90" windowWidth="17115" windowHeight="12495" activeTab="0"/>
  </bookViews>
  <sheets>
    <sheet name="2nd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<sst xmlns="http://schemas.openxmlformats.org/spreadsheetml/2006/main" count="55" uniqueCount="48">
  <si>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BCD996XT.html</t>
  </si>
  <si>
    <t>BCD996XTCloseCallMode.html</t>
  </si>
  <si>
    <t>BCD996XTGPSMode.html</t>
  </si>
  <si>
    <t>BCD996XTHoldMode.html</t>
  </si>
  <si>
    <t>BCD996XTKeySafeMode.html</t>
  </si>
  <si>
    <t>BCD996XTMenuTree.html</t>
  </si>
  <si>
    <t>BCD996XTScanMode.html</t>
  </si>
  <si>
    <t>BCD996XTSettings.html</t>
  </si>
  <si>
    <t>BCD996XTSpecs.html</t>
  </si>
  <si>
    <t>BCD996XTToneOutMode.html</t>
  </si>
  <si>
    <t>CloseCall.html</t>
  </si>
  <si>
    <t>ConventionalSystems.html</t>
  </si>
  <si>
    <t>EDACSSCATSystems.html</t>
  </si>
  <si>
    <t>EDACSTrunkedSystems.html</t>
  </si>
  <si>
    <t>EditChannel.html</t>
  </si>
  <si>
    <t>EditGroup.html</t>
  </si>
  <si>
    <t>EditSite.html</t>
  </si>
  <si>
    <t>EditSysOption.html</t>
  </si>
  <si>
    <t>EditTalkGroupID.html</t>
  </si>
  <si>
    <t>IntroductionToSAMEMessages.html</t>
  </si>
  <si>
    <t>LTRTrunkedSystems.html</t>
  </si>
  <si>
    <t>MobileSettingUpTheHardware.html</t>
  </si>
  <si>
    <t>MotorolaTrunkedSystems.html</t>
  </si>
  <si>
    <t>NumberTags.html</t>
  </si>
  <si>
    <t>ProgramLocation.html</t>
  </si>
  <si>
    <t>ProgramSystem.html</t>
  </si>
  <si>
    <t>SearchFor.html</t>
  </si>
  <si>
    <t>SearchKeys.html</t>
  </si>
  <si>
    <t>SearchWithScan.html</t>
  </si>
  <si>
    <t>SetFrequencies.html</t>
  </si>
  <si>
    <t>SetLocationInfo.html</t>
  </si>
  <si>
    <t>SingleFrequencyP25TrunkedSystems.html</t>
  </si>
  <si>
    <t>SrchCloCallOpt.html</t>
  </si>
  <si>
    <t>StandardP25TrunkedSystems.html</t>
  </si>
  <si>
    <t>ToneOutFor.html</t>
  </si>
  <si>
    <t>WeatherMode.html</t>
  </si>
  <si>
    <t>WXOperation.html</t>
  </si>
  <si>
    <t>File name</t>
  </si>
  <si>
    <t>except 996</t>
  </si>
  <si>
    <t>2nd Check</t>
  </si>
  <si>
    <t>AvailableOperationModes.html</t>
  </si>
  <si>
    <t>Link to checked PDF file</t>
  </si>
  <si>
    <t>1st NG</t>
  </si>
  <si>
    <t>x</t>
  </si>
  <si>
    <t>OK as it is (holding on the current channel = "toggle hold mode…")</t>
  </si>
  <si>
    <t>It is OK on the HTML. This is due to PDF conversion and not seen by customer.</t>
  </si>
  <si>
    <t>FYI: "an LTR" because "L" sounds like it starts with a vowel ("el")</t>
  </si>
  <si>
    <t>Illustration is OK (customer will understand the instructions)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</si>
</sst>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37" sqref="F37"/>
    </sheetView>
  </sheetViews>
  <sheetFormatPr defaultColWidth="9.00390625" defaultRowHeight="13.5"/>
  <cols>
    <col min="1" max="1" width="43.50390625" style="2" bestFit="1" customWidth="1"/>
    <col min="2" max="2" width="36.375" style="2" bestFit="1" customWidth="1"/>
    <col min="3" max="3" width="9.00390625" style="2" customWidth="1"/>
    <col min="4" max="4" width="10.50390625" style="2" hidden="1" customWidth="1"/>
    <col min="5" max="5" width="10.125" style="2" bestFit="1" customWidth="1"/>
    <col min="6" max="16384" width="9.00390625" style="2" customWidth="1"/>
  </cols>
  <sheetData>
    <row r="1" spans="1:5" ht="14.25" thickBot="1">
      <c r="A1" s="22" t="s">
        <v>37</v>
      </c>
      <c r="B1" s="14" t="s">
        <v>41</v>
      </c>
      <c r="C1" s="23" t="s">
        <v>42</v>
      </c>
      <c r="D1" s="24" t="s">
        <v>38</v>
      </c>
      <c r="E1" s="25" t="s">
        <v>39</v>
      </c>
    </row>
    <row r="2" spans="1:6" ht="14.25" thickTop="1">
      <c r="A2" s="15" t="s">
        <v>40</v>
      </c>
      <c r="B2" s="6" t="str">
        <f>HYPERLINK("AvailableOperationModes.pdf")</f>
        <v>AvailableOperationModes.pdf</v>
      </c>
      <c r="C2" s="5">
        <v>5</v>
      </c>
      <c r="D2" s="8"/>
      <c r="E2" s="10">
        <v>2</v>
      </c>
      <c r="F2" t="s">
        <v>43</v>
      </c>
    </row>
    <row r="3" spans="1:5" ht="13.5">
      <c r="A3" s="16" t="s">
        <v>0</v>
      </c>
      <c r="B3" s="3" t="str">
        <f>HYPERLINK("BCD996XT.pdf")</f>
        <v>BCD996XT.pdf</v>
      </c>
      <c r="C3" s="1">
        <v>3</v>
      </c>
      <c r="D3" s="9"/>
      <c r="E3" s="11">
        <v>0</v>
      </c>
    </row>
    <row r="4" spans="1:5" ht="13.5">
      <c r="A4" s="16" t="s">
        <v>1</v>
      </c>
      <c r="B4" s="3" t="str">
        <f>HYPERLINK("BCD996XTCloseCallMode.pdf")</f>
        <v>BCD996XTCloseCallMode.pdf</v>
      </c>
      <c r="C4" s="1">
        <v>9</v>
      </c>
      <c r="D4" s="9"/>
      <c r="E4" s="11">
        <v>0</v>
      </c>
    </row>
    <row r="5" spans="1:6" ht="13.5">
      <c r="A5" s="17" t="s">
        <v>2</v>
      </c>
      <c r="B5" s="7" t="str">
        <f>HYPERLINK("BCD996XTGPSMode.pdf")</f>
        <v>BCD996XTGPSMode.pdf</v>
      </c>
      <c r="C5" s="4">
        <v>13</v>
      </c>
      <c r="D5" s="9"/>
      <c r="E5" s="12">
        <v>1</v>
      </c>
      <c r="F5" t="s">
        <v>44</v>
      </c>
    </row>
    <row r="6" spans="1:5" ht="13.5">
      <c r="A6" s="16" t="s">
        <v>3</v>
      </c>
      <c r="B6" s="3" t="str">
        <f>HYPERLINK("BCD996XTHoldMode.pdf")</f>
        <v>BCD996XTHoldMode.pdf</v>
      </c>
      <c r="C6" s="1">
        <v>2</v>
      </c>
      <c r="D6" s="9"/>
      <c r="E6" s="11">
        <v>0</v>
      </c>
    </row>
    <row r="7" spans="1:5" ht="13.5">
      <c r="A7" s="16" t="s">
        <v>4</v>
      </c>
      <c r="B7" s="3" t="str">
        <f>HYPERLINK("BCD996XTKeySafeMode.pdf")</f>
        <v>BCD996XTKeySafeMode.pdf</v>
      </c>
      <c r="C7" s="1">
        <v>3</v>
      </c>
      <c r="D7" s="9"/>
      <c r="E7" s="11">
        <v>0</v>
      </c>
    </row>
    <row r="8" spans="1:5" ht="13.5">
      <c r="A8" s="16" t="s">
        <v>5</v>
      </c>
      <c r="B8" s="3" t="str">
        <f>HYPERLINK("BCD996XTMenuTree.pdf")</f>
        <v>BCD996XTMenuTree.pdf</v>
      </c>
      <c r="C8" s="1">
        <v>2</v>
      </c>
      <c r="D8" s="9"/>
      <c r="E8" s="11">
        <v>0</v>
      </c>
    </row>
    <row r="9" spans="1:5" ht="13.5">
      <c r="A9" s="16" t="s">
        <v>6</v>
      </c>
      <c r="B9" s="3" t="str">
        <f>HYPERLINK("BCD996XTScanMode.pdf")</f>
        <v>BCD996XTScanMode.pdf</v>
      </c>
      <c r="C9" s="1">
        <v>11</v>
      </c>
      <c r="D9" s="9"/>
      <c r="E9" s="11">
        <v>0</v>
      </c>
    </row>
    <row r="10" spans="1:5" ht="13.5">
      <c r="A10" s="16" t="s">
        <v>7</v>
      </c>
      <c r="B10" s="3" t="str">
        <f>HYPERLINK("BCD996XTSettings.pdf")</f>
        <v>BCD996XTSettings.pdf</v>
      </c>
      <c r="C10" s="1">
        <v>4</v>
      </c>
      <c r="D10" s="9"/>
      <c r="E10" s="11">
        <v>0</v>
      </c>
    </row>
    <row r="11" spans="1:6" ht="13.5">
      <c r="A11" s="17" t="s">
        <v>8</v>
      </c>
      <c r="B11" s="7" t="str">
        <f>HYPERLINK("BCD996XTSpecs.pdf")</f>
        <v>BCD996XTSpecs.pdf</v>
      </c>
      <c r="C11" s="4">
        <v>1</v>
      </c>
      <c r="D11" s="9"/>
      <c r="E11" s="12">
        <v>1</v>
      </c>
      <c r="F11" t="s">
        <v>45</v>
      </c>
    </row>
    <row r="12" spans="1:5" ht="13.5">
      <c r="A12" s="16" t="s">
        <v>9</v>
      </c>
      <c r="B12" s="3" t="str">
        <f>HYPERLINK("BCD996XTToneOutMode.pdf")</f>
        <v>BCD996XTToneOutMode.pdf</v>
      </c>
      <c r="C12" s="1">
        <v>3</v>
      </c>
      <c r="D12" s="9"/>
      <c r="E12" s="11">
        <v>0</v>
      </c>
    </row>
    <row r="13" spans="1:6" ht="13.5">
      <c r="A13" s="17" t="s">
        <v>10</v>
      </c>
      <c r="B13" s="7" t="str">
        <f>HYPERLINK("CloseCall.pdf")</f>
        <v>CloseCall.pdf</v>
      </c>
      <c r="C13" s="4">
        <v>5</v>
      </c>
      <c r="D13" s="9"/>
      <c r="E13" s="12">
        <v>2</v>
      </c>
      <c r="F13" t="s">
        <v>43</v>
      </c>
    </row>
    <row r="14" spans="1:5" ht="13.5">
      <c r="A14" s="16" t="s">
        <v>11</v>
      </c>
      <c r="B14" s="3" t="str">
        <f>HYPERLINK("ConventionalSystems.pdf")</f>
        <v>ConventionalSystems.pdf</v>
      </c>
      <c r="C14" s="1">
        <v>2</v>
      </c>
      <c r="D14" s="9"/>
      <c r="E14" s="11">
        <v>0</v>
      </c>
    </row>
    <row r="15" spans="1:5" ht="13.5">
      <c r="A15" s="16" t="s">
        <v>12</v>
      </c>
      <c r="B15" s="3" t="str">
        <f>HYPERLINK("EDACSSCATSystems.pdf")</f>
        <v>EDACSSCATSystems.pdf</v>
      </c>
      <c r="C15" s="1">
        <v>3</v>
      </c>
      <c r="D15" s="9"/>
      <c r="E15" s="11">
        <v>0</v>
      </c>
    </row>
    <row r="16" spans="1:5" ht="13.5">
      <c r="A16" s="16" t="s">
        <v>13</v>
      </c>
      <c r="B16" s="3" t="str">
        <f>HYPERLINK("EDACSTrunkedSystems.pdf")</f>
        <v>EDACSTrunkedSystems.pdf</v>
      </c>
      <c r="C16" s="1">
        <v>4</v>
      </c>
      <c r="D16" s="9"/>
      <c r="E16" s="11">
        <v>0</v>
      </c>
    </row>
    <row r="17" spans="1:6" ht="13.5">
      <c r="A17" s="17" t="s">
        <v>14</v>
      </c>
      <c r="B17" s="7" t="str">
        <f>HYPERLINK("EditChannel.pdf")</f>
        <v>EditChannel.pdf</v>
      </c>
      <c r="C17" s="4">
        <v>6</v>
      </c>
      <c r="D17" s="9"/>
      <c r="E17" s="12">
        <v>1</v>
      </c>
      <c r="F17" t="s">
        <v>43</v>
      </c>
    </row>
    <row r="18" spans="1:5" ht="13.5">
      <c r="A18" s="16" t="s">
        <v>15</v>
      </c>
      <c r="B18" s="3" t="str">
        <f>HYPERLINK("EditGroup.pdf")</f>
        <v>EditGroup.pdf</v>
      </c>
      <c r="C18" s="1">
        <v>3</v>
      </c>
      <c r="D18" s="9"/>
      <c r="E18" s="11">
        <v>0</v>
      </c>
    </row>
    <row r="19" spans="1:5" ht="13.5">
      <c r="A19" s="16" t="s">
        <v>16</v>
      </c>
      <c r="B19" s="3" t="str">
        <f>HYPERLINK("EditSite.pdf")</f>
        <v>EditSite.pdf</v>
      </c>
      <c r="C19" s="1">
        <v>3</v>
      </c>
      <c r="D19" s="9"/>
      <c r="E19" s="11">
        <v>0</v>
      </c>
    </row>
    <row r="20" spans="1:6" ht="13.5">
      <c r="A20" s="17" t="s">
        <v>17</v>
      </c>
      <c r="B20" s="7" t="str">
        <f>HYPERLINK("EditSysOption.pdf")</f>
        <v>EditSysOption.pdf</v>
      </c>
      <c r="C20" s="4">
        <v>5</v>
      </c>
      <c r="D20" s="9"/>
      <c r="E20" s="12">
        <v>1</v>
      </c>
      <c r="F20" t="s">
        <v>43</v>
      </c>
    </row>
    <row r="21" spans="1:5" ht="13.5">
      <c r="A21" s="16" t="s">
        <v>18</v>
      </c>
      <c r="B21" s="3" t="str">
        <f>HYPERLINK("EditTalkGroupID.pdf")</f>
        <v>EditTalkGroupID.pdf</v>
      </c>
      <c r="C21" s="1">
        <v>1</v>
      </c>
      <c r="D21" s="9"/>
      <c r="E21" s="11">
        <v>0</v>
      </c>
    </row>
    <row r="22" spans="1:6" ht="13.5">
      <c r="A22" s="17" t="s">
        <v>19</v>
      </c>
      <c r="B22" s="7" t="str">
        <f>HYPERLINK("IntroductionToSAMEMessages.pdf")</f>
        <v>IntroductionToSAMEMessages.pdf</v>
      </c>
      <c r="C22" s="4">
        <v>1</v>
      </c>
      <c r="D22" s="9"/>
      <c r="E22" s="12">
        <v>1</v>
      </c>
      <c r="F22" t="s">
        <v>43</v>
      </c>
    </row>
    <row r="23" spans="1:6" ht="13.5">
      <c r="A23" s="17" t="s">
        <v>20</v>
      </c>
      <c r="B23" s="7" t="str">
        <f>HYPERLINK("LTRTrunkedSystems.pdf")</f>
        <v>LTRTrunkedSystems.pdf</v>
      </c>
      <c r="C23" s="4">
        <v>12</v>
      </c>
      <c r="D23" s="9"/>
      <c r="E23" s="12">
        <v>2</v>
      </c>
      <c r="F23" t="s">
        <v>46</v>
      </c>
    </row>
    <row r="24" spans="1:5" ht="13.5">
      <c r="A24" s="16" t="s">
        <v>21</v>
      </c>
      <c r="B24" s="3" t="str">
        <f>HYPERLINK("MobileSettingUpTheHardware.pdf")</f>
        <v>MobileSettingUpTheHardware.pdf</v>
      </c>
      <c r="C24" s="1">
        <v>7</v>
      </c>
      <c r="D24" s="9"/>
      <c r="E24" s="11">
        <v>0</v>
      </c>
    </row>
    <row r="25" spans="1:5" ht="13.5">
      <c r="A25" s="16" t="s">
        <v>22</v>
      </c>
      <c r="B25" s="3" t="str">
        <f>HYPERLINK("MotorolaTrunkedSystems.pdf")</f>
        <v>MotorolaTrunkedSystems.pdf</v>
      </c>
      <c r="C25" s="1">
        <v>9</v>
      </c>
      <c r="D25" s="9"/>
      <c r="E25" s="11">
        <v>0</v>
      </c>
    </row>
    <row r="26" spans="1:5" ht="13.5">
      <c r="A26" s="16" t="s">
        <v>23</v>
      </c>
      <c r="B26" s="3" t="str">
        <f>HYPERLINK("NumberTags.pdf")</f>
        <v>NumberTags.pdf</v>
      </c>
      <c r="C26" s="1">
        <v>2</v>
      </c>
      <c r="D26" s="9"/>
      <c r="E26" s="11">
        <v>0</v>
      </c>
    </row>
    <row r="27" spans="1:5" ht="13.5">
      <c r="A27" s="16" t="s">
        <v>24</v>
      </c>
      <c r="B27" s="3" t="str">
        <f>HYPERLINK("ProgramLocation.pdf")</f>
        <v>ProgramLocation.pdf</v>
      </c>
      <c r="C27" s="1">
        <v>5</v>
      </c>
      <c r="D27" s="9"/>
      <c r="E27" s="11">
        <v>0</v>
      </c>
    </row>
    <row r="28" spans="1:5" ht="13.5">
      <c r="A28" s="16" t="s">
        <v>25</v>
      </c>
      <c r="B28" s="3" t="str">
        <f>HYPERLINK("ProgramSystem.pdf")</f>
        <v>ProgramSystem.pdf</v>
      </c>
      <c r="C28" s="1">
        <v>4</v>
      </c>
      <c r="D28" s="9"/>
      <c r="E28" s="11">
        <v>0</v>
      </c>
    </row>
    <row r="29" spans="1:5" ht="13.5">
      <c r="A29" s="16" t="s">
        <v>26</v>
      </c>
      <c r="B29" s="3" t="str">
        <f>HYPERLINK("SearchFor.pdf")</f>
        <v>SearchFor.pdf</v>
      </c>
      <c r="C29" s="1">
        <v>9</v>
      </c>
      <c r="D29" s="9"/>
      <c r="E29" s="11">
        <v>0</v>
      </c>
    </row>
    <row r="30" spans="1:6" ht="13.5">
      <c r="A30" s="17" t="s">
        <v>27</v>
      </c>
      <c r="B30" s="7" t="str">
        <f>HYPERLINK("SearchKeys.pdf")</f>
        <v>SearchKeys.pdf</v>
      </c>
      <c r="C30" s="4">
        <v>3</v>
      </c>
      <c r="D30" s="9"/>
      <c r="E30" s="12">
        <v>1</v>
      </c>
      <c r="F30" t="s">
        <v>47</v>
      </c>
    </row>
    <row r="31" spans="1:5" ht="13.5">
      <c r="A31" s="16" t="s">
        <v>28</v>
      </c>
      <c r="B31" s="3" t="str">
        <f>HYPERLINK("SearchWithScan.pdf")</f>
        <v>SearchWithScan.pdf</v>
      </c>
      <c r="C31" s="1">
        <v>8</v>
      </c>
      <c r="D31" s="9"/>
      <c r="E31" s="11">
        <v>0</v>
      </c>
    </row>
    <row r="32" spans="1:5" ht="13.5">
      <c r="A32" s="16" t="s">
        <v>29</v>
      </c>
      <c r="B32" s="3" t="str">
        <f>HYPERLINK("SetFrequencies.pdf")</f>
        <v>SetFrequencies.pdf</v>
      </c>
      <c r="C32" s="1">
        <v>3</v>
      </c>
      <c r="D32" s="9"/>
      <c r="E32" s="11">
        <v>0</v>
      </c>
    </row>
    <row r="33" spans="1:5" ht="13.5">
      <c r="A33" s="16" t="s">
        <v>30</v>
      </c>
      <c r="B33" s="3" t="str">
        <f>HYPERLINK("SetLocationInfo.pdf")</f>
        <v>SetLocationInfo.pdf</v>
      </c>
      <c r="C33" s="1">
        <v>1</v>
      </c>
      <c r="D33" s="9"/>
      <c r="E33" s="11">
        <v>0</v>
      </c>
    </row>
    <row r="34" spans="1:5" ht="13.5">
      <c r="A34" s="16" t="s">
        <v>31</v>
      </c>
      <c r="B34" s="3" t="str">
        <f>HYPERLINK("SingleFrequencyP25TrunkedSystems.pdf")</f>
        <v>SingleFrequencyP25TrunkedSystems.pdf</v>
      </c>
      <c r="C34" s="1">
        <v>9</v>
      </c>
      <c r="D34" s="9"/>
      <c r="E34" s="11">
        <v>0</v>
      </c>
    </row>
    <row r="35" spans="1:6" ht="13.5">
      <c r="A35" s="17" t="s">
        <v>32</v>
      </c>
      <c r="B35" s="7" t="str">
        <f>HYPERLINK("SrchCloCallOpt.pdf")</f>
        <v>SrchCloCallOpt.pdf</v>
      </c>
      <c r="C35" s="4">
        <v>3</v>
      </c>
      <c r="D35" s="9"/>
      <c r="E35" s="12">
        <v>1</v>
      </c>
      <c r="F35" t="s">
        <v>43</v>
      </c>
    </row>
    <row r="36" spans="1:6" ht="13.5">
      <c r="A36" s="17" t="s">
        <v>33</v>
      </c>
      <c r="B36" s="7" t="str">
        <f>HYPERLINK("StandardP25TrunkedSystems.pdf")</f>
        <v>StandardP25TrunkedSystems.pdf</v>
      </c>
      <c r="C36" s="4">
        <v>8</v>
      </c>
      <c r="D36" s="9"/>
      <c r="E36" s="12">
        <v>2</v>
      </c>
      <c r="F36" t="s">
        <v>43</v>
      </c>
    </row>
    <row r="37" spans="1:5" ht="13.5">
      <c r="A37" s="16" t="s">
        <v>34</v>
      </c>
      <c r="B37" s="3" t="str">
        <f>HYPERLINK("ToneOutFor.pdf")</f>
        <v>ToneOutFor.pdf</v>
      </c>
      <c r="C37" s="1">
        <v>2</v>
      </c>
      <c r="D37" s="9"/>
      <c r="E37" s="11">
        <v>0</v>
      </c>
    </row>
    <row r="38" spans="1:5" ht="13.5">
      <c r="A38" s="16" t="s">
        <v>35</v>
      </c>
      <c r="B38" s="3" t="str">
        <f>HYPERLINK("WeatherMode.pdf")</f>
        <v>WeatherMode.pdf</v>
      </c>
      <c r="C38" s="1">
        <v>2</v>
      </c>
      <c r="D38" s="9"/>
      <c r="E38" s="11">
        <v>0</v>
      </c>
    </row>
    <row r="39" spans="1:6" ht="14.25" thickBot="1">
      <c r="A39" s="18" t="s">
        <v>36</v>
      </c>
      <c r="B39" s="19" t="str">
        <f>HYPERLINK("WXOperation.pdf")</f>
        <v>WXOperation.pdf</v>
      </c>
      <c r="C39" s="20">
        <v>3</v>
      </c>
      <c r="D39" s="21"/>
      <c r="E39" s="13">
        <v>2</v>
      </c>
      <c r="F39" t="s">
        <v>43</v>
      </c>
    </row>
  </sheetData>
  <conditionalFormatting sqref="C1:E1">
    <cfRule type="cellIs" priority="1" dxfId="0" operator="equal" stopIfTrue="1">
      <formula>"未"</formula>
    </cfRule>
    <cfRule type="cellIs" priority="2" dxfId="1" operator="equal" stopIfTrue="1">
      <formula>"不具合指摘"</formula>
    </cfRule>
  </conditionalFormatting>
  <dataValidations count="1">
    <dataValidation type="list" allowBlank="1" showInputMessage="1" showErrorMessage="1" sqref="D2:D39">
      <formula1>"except"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SCN-稲葉</dc:creator>
  <cp:keywords/>
  <dc:description/>
  <cp:lastModifiedBy>Uniden America Corp.</cp:lastModifiedBy>
  <dcterms:created xsi:type="dcterms:W3CDTF">2009-04-15T06:45:49Z</dcterms:created>
  <dcterms:modified xsi:type="dcterms:W3CDTF">2009-04-15T15:42:49Z</dcterms:modified>
  <cp:category/>
  <cp:version/>
  <cp:contentType/>
  <cp:contentStatus/>
</cp:coreProperties>
</file>